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EXTERNAL - NCAP DISCUSSION GROUP/Project Documents/Project Schedule/"/>
    </mc:Choice>
  </mc:AlternateContent>
  <xr:revisionPtr revIDLastSave="0" documentId="13_ncr:1_{265012CC-D70E-554D-9E8F-A8408C09A8D2}" xr6:coauthVersionLast="45" xr6:coauthVersionMax="45" xr10:uidLastSave="{00000000-0000-0000-0000-000000000000}"/>
  <bookViews>
    <workbookView xWindow="0" yWindow="500" windowWidth="28800" windowHeight="16020" xr2:uid="{00000000-000D-0000-FFFF-FFFF00000000}"/>
  </bookViews>
  <sheets>
    <sheet name="NCAP Study 2 Work Plan" sheetId="1" r:id="rId1"/>
    <sheet name="Commen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E34" i="1"/>
  <c r="E35" i="1"/>
  <c r="E36" i="1"/>
  <c r="E29" i="1"/>
  <c r="E30" i="1"/>
  <c r="C44" i="1"/>
  <c r="C43" i="1"/>
  <c r="C41" i="1"/>
  <c r="B43" i="1" s="1"/>
  <c r="C40" i="1"/>
  <c r="C37" i="1" s="1"/>
  <c r="C39" i="1"/>
  <c r="B39" i="1" s="1"/>
  <c r="C38" i="1" s="1"/>
  <c r="C20" i="1" s="1"/>
  <c r="B37" i="1"/>
  <c r="C36" i="1"/>
  <c r="C35" i="1"/>
  <c r="C34" i="1"/>
  <c r="C33" i="1"/>
  <c r="C32" i="1"/>
  <c r="E32" i="1" s="1"/>
  <c r="C31" i="1"/>
  <c r="E31" i="1" s="1"/>
  <c r="C30" i="1"/>
  <c r="C29" i="1"/>
  <c r="C28" i="1"/>
  <c r="E28" i="1" s="1"/>
  <c r="C27" i="1"/>
  <c r="E27" i="1" s="1"/>
  <c r="C26" i="1"/>
  <c r="E26" i="1" s="1"/>
  <c r="E25" i="1"/>
  <c r="C25" i="1"/>
  <c r="E24" i="1"/>
  <c r="C24" i="1"/>
  <c r="E23" i="1"/>
  <c r="E22" i="1"/>
  <c r="E17" i="1"/>
  <c r="E16" i="1"/>
  <c r="E15" i="1"/>
  <c r="E14" i="1"/>
  <c r="E13" i="1"/>
  <c r="E12" i="1"/>
  <c r="E11" i="1"/>
  <c r="E10" i="1"/>
  <c r="E9" i="1"/>
  <c r="E7" i="1"/>
  <c r="E6" i="1"/>
  <c r="E5" i="1"/>
  <c r="E4" i="1"/>
  <c r="E3" i="1"/>
  <c r="E40" i="1" l="1"/>
  <c r="E41" i="1"/>
  <c r="B42" i="1"/>
  <c r="C42" i="1" s="1"/>
</calcChain>
</file>

<file path=xl/sharedStrings.xml><?xml version="1.0" encoding="utf-8"?>
<sst xmlns="http://schemas.openxmlformats.org/spreadsheetml/2006/main" count="128" uniqueCount="84">
  <si>
    <t>Task Name</t>
  </si>
  <si>
    <t>Start Date</t>
  </si>
  <si>
    <t>End Date</t>
  </si>
  <si>
    <t>Status</t>
  </si>
  <si>
    <t>Duration (days)</t>
  </si>
  <si>
    <t>Owner</t>
  </si>
  <si>
    <t>Comments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</si>
  <si>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</si>
  <si>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</si>
  <si>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</si>
  <si>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</si>
  <si>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</si>
  <si>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</si>
  <si>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</si>
  <si>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</si>
  <si>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</si>
  <si>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</si>
  <si>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</si>
  <si>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</si>
  <si>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</si>
  <si>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</si>
  <si>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</si>
  <si>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</si>
  <si>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</si>
  <si>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Project Outline Task 1: Study of ICANN Collision Reports (I. Root Cause Analysis)</t>
  </si>
  <si>
    <t>Perform an analysis of ICANN Collision Reports to determine the underlying cause of these collisions</t>
  </si>
  <si>
    <t>Complete</t>
  </si>
  <si>
    <t>Technical Investigator</t>
  </si>
  <si>
    <t>Produce a report titled "Study of ICANN Collision Report" on the results of the analysis</t>
  </si>
  <si>
    <t>Technical Investigator to present Root Cause Analysis to SSAC Work Party</t>
  </si>
  <si>
    <t>DG Review and comment on the "Study of ICANN Collision Report"</t>
  </si>
  <si>
    <t>DG</t>
  </si>
  <si>
    <t>WPAD Report to be shared to the Discussion Group list</t>
  </si>
  <si>
    <t>Project Outline Task 2: Impact and Data Sensitivity Analyses (III. Case Studies) (+Task 5 subpart)</t>
  </si>
  <si>
    <t>Research the impact of collisions with regards to Root servers and Resolvers for .CORP, .HOME and .MAIL</t>
  </si>
  <si>
    <t>DG and Technical Investigator</t>
  </si>
  <si>
    <t>Research the impact of collisions with regards to Root servers and Resolvers for other selected strings</t>
  </si>
  <si>
    <t>Based on the above research, evaluate the effectiveness of using multiple sources of collision data with regards to the assessing the impact of collisions</t>
  </si>
  <si>
    <t>Produce a report on the results of this work titled "Impact and Data Sensitivity Analysis" (NOTE: This document was titled "A Perspective Study of DNS Queries for Non-Existent Top-Level Domains"</t>
  </si>
  <si>
    <t>DG review and comment on "A Perspective Study of DNS Queries for Non-Existent Top-Level Domains" ahead of Public Comment. NOTE: Case studies will also be included in the Public Comment.</t>
  </si>
  <si>
    <t>Undertake an official public consultation on the draft report titled "A Perspective Study of DNS Queries for Non-Existent Top-Level Domains", and case studies</t>
  </si>
  <si>
    <t>Produce a summary of the public consultation</t>
  </si>
  <si>
    <t>ICANN org</t>
  </si>
  <si>
    <t>Amend the draft report per the results of the public consultation on "A Perspective Study of DNS Queries for Non-Existent Top-Level Domains" and "Case Study of Collision Strings"</t>
  </si>
  <si>
    <t>Produce a final version of the "A Perspective Study of DNS Queries for Non-Existent Top-Level Domains" and "Case Study of Collision Strings"</t>
  </si>
  <si>
    <t xml:space="preserve">Complete </t>
  </si>
  <si>
    <t>DG, Technical Investigator</t>
  </si>
  <si>
    <t>Discussion Group consensus call on the final version of the "A Perspective Study of DNS Queries for Non-Existent Top-Level Domains" and "Case Study of Collision Strings"</t>
  </si>
  <si>
    <t>See action item tracker</t>
  </si>
  <si>
    <t>Project Outline Task 3: Response to Board Questions Relating to Phase 2 (II. Answering Board Questions)</t>
  </si>
  <si>
    <t>Respond to Board questions based on the results of the "Study of ICANN Collision Reports" and "Impact and Data Sensitivity Analyses"</t>
  </si>
  <si>
    <t>Answering the Board questions is tied to completing the final report.</t>
  </si>
  <si>
    <t>Project Outline Task 4: Production of Final Report</t>
  </si>
  <si>
    <t>DATES IN THE WHOLE SECTION BELOW HAVE BEEN UPDATED</t>
  </si>
  <si>
    <t>DG consensus on the workflow (high-level 5 steps)</t>
  </si>
  <si>
    <t>SSAC WP item - Plan for Passive Collision Assessment</t>
  </si>
  <si>
    <t>SSAC WP</t>
  </si>
  <si>
    <t>DG item - review of SSAC's proposal for Passive Collision Assessment</t>
  </si>
  <si>
    <t>SSAC WP - Review of Root Cause Analysis findings</t>
  </si>
  <si>
    <t xml:space="preserve">DG item - Review of Root Cause Analysis findings </t>
  </si>
  <si>
    <t>SSAC WP item - Is Passive Collision Assessment really non-disruptive?</t>
  </si>
  <si>
    <t>SSAC WP item - What criteria can we offer that scopes high risk labels?</t>
  </si>
  <si>
    <t>DG item - is passive collision assessment really non-disruptive?</t>
  </si>
  <si>
    <t>DG item - what criteria can we offer that scopes high risk labels?</t>
  </si>
  <si>
    <t>SSAC WP item- How do we interpret the CDMs? (impact = volume vs diversity)</t>
  </si>
  <si>
    <t>SSAC WP item - What CDMs are collected?</t>
  </si>
  <si>
    <t>DG item  - How do we interpret the CDMs? (impact = volume vs diversity)</t>
  </si>
  <si>
    <t>DG item - What CDMs are collected?</t>
  </si>
  <si>
    <t>DG item - what is the composition and what are the responsibilities of the TRT?</t>
  </si>
  <si>
    <t>DG item - What criteria can we offer that scopes the need for a mitigation or remediation plan?</t>
  </si>
  <si>
    <t>Consideration of NCAP Study 3 and mitigation strategies</t>
  </si>
  <si>
    <t>This can happen during the public comment period.</t>
  </si>
  <si>
    <t>Produce a draft final report titled "NCAP Study 2 Report"</t>
  </si>
  <si>
    <t>DG, Technical Writer</t>
  </si>
  <si>
    <t>DG review and comment on draft "NCAP Study 2 Report"</t>
  </si>
  <si>
    <t>Undertake a public consultation on the draft final report titled "NCAP Study 2 Report".</t>
  </si>
  <si>
    <t>Root Cause Analysis to be included as an appendix to the draft NCAP Study 2 Report for Public Comment.</t>
  </si>
  <si>
    <t>Amend the draft "NCAP Study 2 Report" per the results of the public consultation</t>
  </si>
  <si>
    <t>Publish the final report titled "NCAP Study 2 Report"</t>
  </si>
  <si>
    <t>ICANN Meetings</t>
  </si>
  <si>
    <t>ICANN73 Prep Week</t>
  </si>
  <si>
    <t>ICANN73 Community Forum</t>
  </si>
  <si>
    <t>ICANN74 Policy Forum</t>
  </si>
  <si>
    <t>ICANN75 AGM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</si>
</sst>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4" x14ac:knownFonts="1">
    <font>
      <sz val="11"/>
      <color rgb="FF000000"/>
      <name val="Calibri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5E5E5"/>
        <bgColor rgb="FFE5E5E5"/>
      </patternFill>
    </fill>
    <fill>
      <patternFill patternType="solid">
        <fgColor rgb="FFFFFF00"/>
        <bgColor rgb="FFFFFF00"/>
      </patternFill>
    </fill>
    <fill>
      <patternFill patternType="solid">
        <fgColor rgb="FFFEFF00"/>
        <bgColor rgb="FFFE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164" fontId="3" fillId="4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0" borderId="0" xfId="0" applyFont="1" applyAlignment="1">
      <alignment vertical="top"/>
    </xf>
    <xf numFmtId="164" fontId="2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X996"/>
  <sheetViews>
    <sheetView tabSelected="1" workbookViewId="0">
      <pane ySplit="1" topLeftCell="A5" activePane="bottomLeft" state="frozen"/>
      <selection pane="bottomLeft" activeCell="C47" sqref="C47"/>
    </sheetView>
  </sheetViews>
  <sheetFormatPr baseColWidth="10" defaultColWidth="14.5" defaultRowHeight="15" customHeight="1" outlineLevelRow="2" x14ac:dyDescent="0.2"/>
  <cols>
    <col min="1" max="1" width="66.5" customWidth="1"/>
    <col min="2" max="3" width="12.83203125" customWidth="1"/>
    <col min="4" max="4" width="14" customWidth="1"/>
    <col min="5" max="5" width="11.6640625" customWidth="1"/>
    <col min="6" max="6" width="23.5" customWidth="1"/>
    <col min="7" max="7" width="63.6640625" customWidth="1"/>
    <col min="8" max="24" width="12.6640625" customWidth="1"/>
    <col min="25" max="26" width="8.83203125" customWidth="1"/>
  </cols>
  <sheetData>
    <row r="1" spans="1:24" ht="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ht="28" x14ac:dyDescent="0.2">
      <c r="A2" s="2" t="s">
        <v>24</v>
      </c>
      <c r="B2" s="3"/>
      <c r="C2" s="3"/>
      <c r="D2" s="4"/>
      <c r="E2" s="5"/>
      <c r="F2" s="4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8" x14ac:dyDescent="0.2">
      <c r="A3" s="7" t="s">
        <v>25</v>
      </c>
      <c r="B3" s="8">
        <v>44319</v>
      </c>
      <c r="C3" s="8">
        <v>44666</v>
      </c>
      <c r="D3" s="9" t="s">
        <v>26</v>
      </c>
      <c r="E3" s="10">
        <f t="shared" ref="E3:E7" si="0">SUM(C3-B3)</f>
        <v>347</v>
      </c>
      <c r="F3" s="9" t="s">
        <v>27</v>
      </c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29" x14ac:dyDescent="0.2">
      <c r="A4" s="12" t="s">
        <v>28</v>
      </c>
      <c r="B4" s="13">
        <v>44593</v>
      </c>
      <c r="C4" s="13">
        <v>44666</v>
      </c>
      <c r="D4" s="9" t="s">
        <v>26</v>
      </c>
      <c r="E4" s="10">
        <f t="shared" si="0"/>
        <v>73</v>
      </c>
      <c r="F4" s="9" t="s">
        <v>27</v>
      </c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x14ac:dyDescent="0.2">
      <c r="A5" s="12" t="s">
        <v>29</v>
      </c>
      <c r="B5" s="14">
        <v>44683</v>
      </c>
      <c r="C5" s="14">
        <v>44690</v>
      </c>
      <c r="D5" s="9"/>
      <c r="E5" s="10">
        <f t="shared" si="0"/>
        <v>7</v>
      </c>
      <c r="F5" s="9" t="s">
        <v>27</v>
      </c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x14ac:dyDescent="0.2">
      <c r="A6" s="12" t="s">
        <v>30</v>
      </c>
      <c r="B6" s="14">
        <v>44692</v>
      </c>
      <c r="C6" s="14">
        <v>44699</v>
      </c>
      <c r="D6" s="9"/>
      <c r="E6" s="10">
        <f t="shared" si="0"/>
        <v>7</v>
      </c>
      <c r="F6" s="9" t="s">
        <v>31</v>
      </c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x14ac:dyDescent="0.2">
      <c r="A7" s="15" t="s">
        <v>32</v>
      </c>
      <c r="B7" s="14">
        <v>44683</v>
      </c>
      <c r="C7" s="14">
        <v>44699</v>
      </c>
      <c r="D7" s="9"/>
      <c r="E7" s="10">
        <f t="shared" si="0"/>
        <v>16</v>
      </c>
      <c r="F7" s="9" t="s">
        <v>27</v>
      </c>
      <c r="G7" s="1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28" x14ac:dyDescent="0.2">
      <c r="A8" s="2" t="s">
        <v>33</v>
      </c>
      <c r="B8" s="3"/>
      <c r="C8" s="3"/>
      <c r="D8" s="4"/>
      <c r="E8" s="5"/>
      <c r="F8" s="4"/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28" outlineLevel="1" x14ac:dyDescent="0.2">
      <c r="A9" s="7" t="s">
        <v>34</v>
      </c>
      <c r="B9" s="8">
        <v>44232</v>
      </c>
      <c r="C9" s="8">
        <v>44447</v>
      </c>
      <c r="D9" s="9" t="s">
        <v>26</v>
      </c>
      <c r="E9" s="10">
        <f t="shared" ref="E9:E17" si="1">SUM(C9-B9)</f>
        <v>215</v>
      </c>
      <c r="F9" s="16" t="s">
        <v>35</v>
      </c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29" outlineLevel="2" x14ac:dyDescent="0.2">
      <c r="A10" s="12" t="s">
        <v>36</v>
      </c>
      <c r="B10" s="13">
        <v>44232</v>
      </c>
      <c r="C10" s="13">
        <v>44501</v>
      </c>
      <c r="D10" s="9" t="s">
        <v>26</v>
      </c>
      <c r="E10" s="10">
        <f t="shared" si="1"/>
        <v>269</v>
      </c>
      <c r="F10" s="16" t="s">
        <v>35</v>
      </c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29" outlineLevel="2" x14ac:dyDescent="0.2">
      <c r="A11" s="12" t="s">
        <v>37</v>
      </c>
      <c r="B11" s="13">
        <v>44440</v>
      </c>
      <c r="C11" s="13">
        <v>44515</v>
      </c>
      <c r="D11" s="9" t="s">
        <v>26</v>
      </c>
      <c r="E11" s="10">
        <f t="shared" si="1"/>
        <v>75</v>
      </c>
      <c r="F11" s="16" t="s">
        <v>35</v>
      </c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43" outlineLevel="2" x14ac:dyDescent="0.2">
      <c r="A12" s="12" t="s">
        <v>38</v>
      </c>
      <c r="B12" s="13">
        <v>44475</v>
      </c>
      <c r="C12" s="13">
        <v>44553</v>
      </c>
      <c r="D12" s="9" t="s">
        <v>26</v>
      </c>
      <c r="E12" s="10">
        <f t="shared" si="1"/>
        <v>78</v>
      </c>
      <c r="F12" s="16" t="s">
        <v>35</v>
      </c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43" outlineLevel="2" x14ac:dyDescent="0.2">
      <c r="A13" s="12" t="s">
        <v>39</v>
      </c>
      <c r="B13" s="13">
        <v>44564</v>
      </c>
      <c r="C13" s="13">
        <v>44578</v>
      </c>
      <c r="D13" s="9" t="s">
        <v>26</v>
      </c>
      <c r="E13" s="10">
        <f t="shared" si="1"/>
        <v>14</v>
      </c>
      <c r="F13" s="9" t="s">
        <v>31</v>
      </c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29" outlineLevel="2" x14ac:dyDescent="0.2">
      <c r="A14" s="12" t="s">
        <v>40</v>
      </c>
      <c r="B14" s="13">
        <v>44588</v>
      </c>
      <c r="C14" s="13">
        <v>44638</v>
      </c>
      <c r="D14" s="9" t="s">
        <v>26</v>
      </c>
      <c r="E14" s="10">
        <f t="shared" si="1"/>
        <v>50</v>
      </c>
      <c r="F14" s="9" t="s">
        <v>31</v>
      </c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outlineLevel="2" x14ac:dyDescent="0.2">
      <c r="A15" s="17" t="s">
        <v>41</v>
      </c>
      <c r="B15" s="13">
        <v>44639</v>
      </c>
      <c r="C15" s="13">
        <v>44653</v>
      </c>
      <c r="D15" s="9" t="s">
        <v>26</v>
      </c>
      <c r="E15" s="10">
        <f t="shared" si="1"/>
        <v>14</v>
      </c>
      <c r="F15" s="9" t="s">
        <v>42</v>
      </c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43" outlineLevel="2" x14ac:dyDescent="0.2">
      <c r="A16" s="12" t="s">
        <v>43</v>
      </c>
      <c r="B16" s="13">
        <v>44641</v>
      </c>
      <c r="C16" s="13">
        <v>44680</v>
      </c>
      <c r="D16" s="9" t="s">
        <v>26</v>
      </c>
      <c r="E16" s="10">
        <f t="shared" si="1"/>
        <v>39</v>
      </c>
      <c r="F16" s="9" t="s">
        <v>31</v>
      </c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29" outlineLevel="1" x14ac:dyDescent="0.2">
      <c r="A17" s="12" t="s">
        <v>44</v>
      </c>
      <c r="B17" s="13">
        <v>44588</v>
      </c>
      <c r="C17" s="13">
        <v>44680</v>
      </c>
      <c r="D17" s="9" t="s">
        <v>45</v>
      </c>
      <c r="E17" s="10">
        <f t="shared" si="1"/>
        <v>92</v>
      </c>
      <c r="F17" s="16" t="s">
        <v>46</v>
      </c>
      <c r="G17" s="1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43" outlineLevel="2" x14ac:dyDescent="0.2">
      <c r="A18" s="18" t="s">
        <v>47</v>
      </c>
      <c r="B18" s="19" t="s">
        <v>48</v>
      </c>
      <c r="C18" s="19" t="s">
        <v>48</v>
      </c>
      <c r="D18" s="9"/>
      <c r="E18" s="10"/>
      <c r="F18" s="9" t="s">
        <v>31</v>
      </c>
      <c r="G18" s="1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28" x14ac:dyDescent="0.2">
      <c r="A19" s="2" t="s">
        <v>49</v>
      </c>
      <c r="B19" s="3"/>
      <c r="C19" s="3"/>
      <c r="D19" s="4"/>
      <c r="E19" s="5"/>
      <c r="F19" s="4"/>
      <c r="G19" s="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28" outlineLevel="1" x14ac:dyDescent="0.2">
      <c r="A20" s="7" t="s">
        <v>50</v>
      </c>
      <c r="B20" s="8">
        <v>44475</v>
      </c>
      <c r="C20" s="20">
        <f>SUM(C38)</f>
        <v>44725</v>
      </c>
      <c r="D20" s="9"/>
      <c r="E20" s="10">
        <v>205</v>
      </c>
      <c r="F20" s="9" t="s">
        <v>31</v>
      </c>
      <c r="G20" s="21" t="s">
        <v>51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 customHeight="1" x14ac:dyDescent="0.2">
      <c r="A21" s="22" t="s">
        <v>52</v>
      </c>
      <c r="B21" s="23" t="s">
        <v>53</v>
      </c>
      <c r="C21" s="24"/>
      <c r="D21" s="25"/>
      <c r="E21" s="26"/>
      <c r="F21" s="25"/>
      <c r="G21" s="27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15.75" customHeight="1" outlineLevel="1" x14ac:dyDescent="0.2">
      <c r="A22" s="17" t="s">
        <v>54</v>
      </c>
      <c r="B22" s="13">
        <v>44692</v>
      </c>
      <c r="C22" s="13">
        <v>44706</v>
      </c>
      <c r="D22" s="9"/>
      <c r="E22" s="10">
        <f t="shared" ref="E22:E30" si="2">SUM(C22-B22)</f>
        <v>14</v>
      </c>
      <c r="F22" s="9" t="s">
        <v>31</v>
      </c>
      <c r="G22" s="9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 customHeight="1" outlineLevel="1" x14ac:dyDescent="0.2">
      <c r="A23" s="17" t="s">
        <v>55</v>
      </c>
      <c r="B23" s="13">
        <v>44655</v>
      </c>
      <c r="C23" s="13">
        <v>44683</v>
      </c>
      <c r="D23" s="9" t="s">
        <v>26</v>
      </c>
      <c r="E23" s="10">
        <f t="shared" si="2"/>
        <v>28</v>
      </c>
      <c r="F23" s="9" t="s">
        <v>56</v>
      </c>
      <c r="G23" s="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 customHeight="1" outlineLevel="1" x14ac:dyDescent="0.2">
      <c r="A24" s="17" t="s">
        <v>57</v>
      </c>
      <c r="B24" s="13">
        <v>44685</v>
      </c>
      <c r="C24" s="13">
        <f t="shared" ref="C24:C28" si="3">SUM(B24+7)</f>
        <v>44692</v>
      </c>
      <c r="D24" s="9"/>
      <c r="E24" s="10">
        <f t="shared" si="2"/>
        <v>7</v>
      </c>
      <c r="F24" s="9" t="s">
        <v>31</v>
      </c>
      <c r="G24" s="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 customHeight="1" outlineLevel="1" x14ac:dyDescent="0.2">
      <c r="A25" s="17" t="s">
        <v>58</v>
      </c>
      <c r="B25" s="13">
        <v>44683</v>
      </c>
      <c r="C25" s="13">
        <f t="shared" si="3"/>
        <v>44690</v>
      </c>
      <c r="D25" s="9"/>
      <c r="E25" s="10">
        <f t="shared" si="2"/>
        <v>7</v>
      </c>
      <c r="F25" s="9" t="s">
        <v>56</v>
      </c>
      <c r="G25" s="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.75" customHeight="1" outlineLevel="1" x14ac:dyDescent="0.2">
      <c r="A26" s="17" t="s">
        <v>59</v>
      </c>
      <c r="B26" s="13">
        <v>44692</v>
      </c>
      <c r="C26" s="13">
        <f t="shared" si="3"/>
        <v>44699</v>
      </c>
      <c r="D26" s="9"/>
      <c r="E26" s="10">
        <f t="shared" si="2"/>
        <v>7</v>
      </c>
      <c r="F26" s="9" t="s">
        <v>31</v>
      </c>
      <c r="G26" s="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.75" customHeight="1" outlineLevel="1" x14ac:dyDescent="0.2">
      <c r="A27" s="17" t="s">
        <v>60</v>
      </c>
      <c r="B27" s="13">
        <v>44690</v>
      </c>
      <c r="C27" s="13">
        <f t="shared" si="3"/>
        <v>44697</v>
      </c>
      <c r="D27" s="9"/>
      <c r="E27" s="10">
        <f t="shared" si="2"/>
        <v>7</v>
      </c>
      <c r="F27" s="9" t="s">
        <v>56</v>
      </c>
      <c r="G27" s="9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5.75" customHeight="1" outlineLevel="1" x14ac:dyDescent="0.2">
      <c r="A28" s="17" t="s">
        <v>61</v>
      </c>
      <c r="B28" s="13">
        <v>44690</v>
      </c>
      <c r="C28" s="13">
        <f t="shared" si="3"/>
        <v>44697</v>
      </c>
      <c r="D28" s="9"/>
      <c r="E28" s="10">
        <f t="shared" si="2"/>
        <v>7</v>
      </c>
      <c r="F28" s="9" t="s">
        <v>56</v>
      </c>
      <c r="G28" s="9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.75" customHeight="1" outlineLevel="1" x14ac:dyDescent="0.2">
      <c r="A29" s="17" t="s">
        <v>62</v>
      </c>
      <c r="B29" s="13">
        <v>44699</v>
      </c>
      <c r="C29" s="13">
        <f t="shared" ref="C29:C30" si="4">SUM(B29+0)</f>
        <v>44699</v>
      </c>
      <c r="D29" s="9"/>
      <c r="E29" s="10">
        <f t="shared" si="2"/>
        <v>0</v>
      </c>
      <c r="F29" s="9" t="s">
        <v>31</v>
      </c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5.75" customHeight="1" outlineLevel="1" x14ac:dyDescent="0.2">
      <c r="A30" s="17" t="s">
        <v>63</v>
      </c>
      <c r="B30" s="13">
        <v>44699</v>
      </c>
      <c r="C30" s="13">
        <f t="shared" si="4"/>
        <v>44699</v>
      </c>
      <c r="D30" s="9"/>
      <c r="E30" s="10">
        <f t="shared" si="2"/>
        <v>0</v>
      </c>
      <c r="F30" s="9" t="s">
        <v>31</v>
      </c>
      <c r="G30" s="9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.75" customHeight="1" outlineLevel="1" x14ac:dyDescent="0.2">
      <c r="A31" s="17" t="s">
        <v>64</v>
      </c>
      <c r="B31" s="13">
        <v>44697</v>
      </c>
      <c r="C31" s="13">
        <f t="shared" ref="C31:C34" si="5">+SUM(B31+7)</f>
        <v>44704</v>
      </c>
      <c r="D31" s="9"/>
      <c r="E31" s="10">
        <f t="shared" ref="E31:E36" si="6">SUM(C31-B31)</f>
        <v>7</v>
      </c>
      <c r="F31" s="9" t="s">
        <v>56</v>
      </c>
      <c r="G31" s="9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.75" customHeight="1" outlineLevel="1" x14ac:dyDescent="0.2">
      <c r="A32" s="17" t="s">
        <v>65</v>
      </c>
      <c r="B32" s="13">
        <v>44697</v>
      </c>
      <c r="C32" s="13">
        <f t="shared" si="5"/>
        <v>44704</v>
      </c>
      <c r="D32" s="9"/>
      <c r="E32" s="10">
        <f t="shared" si="6"/>
        <v>7</v>
      </c>
      <c r="F32" s="9" t="s">
        <v>56</v>
      </c>
      <c r="G32" s="9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5.75" customHeight="1" outlineLevel="1" x14ac:dyDescent="0.2">
      <c r="A33" s="17" t="s">
        <v>66</v>
      </c>
      <c r="B33" s="13">
        <v>44706</v>
      </c>
      <c r="C33" s="13">
        <f t="shared" si="5"/>
        <v>44713</v>
      </c>
      <c r="D33" s="9"/>
      <c r="E33" s="10">
        <f t="shared" si="6"/>
        <v>7</v>
      </c>
      <c r="F33" s="9" t="s">
        <v>31</v>
      </c>
      <c r="G33" s="9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5.75" customHeight="1" outlineLevel="1" x14ac:dyDescent="0.2">
      <c r="A34" s="17" t="s">
        <v>67</v>
      </c>
      <c r="B34" s="13">
        <v>44706</v>
      </c>
      <c r="C34" s="13">
        <f t="shared" si="5"/>
        <v>44713</v>
      </c>
      <c r="D34" s="9"/>
      <c r="E34" s="10">
        <f t="shared" si="6"/>
        <v>7</v>
      </c>
      <c r="F34" s="9" t="s">
        <v>31</v>
      </c>
      <c r="G34" s="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5.75" customHeight="1" outlineLevel="1" x14ac:dyDescent="0.2">
      <c r="A35" s="17" t="s">
        <v>68</v>
      </c>
      <c r="B35" s="13">
        <v>44713</v>
      </c>
      <c r="C35" s="13">
        <f t="shared" ref="C35:C36" si="7">SUM(B35+7)</f>
        <v>44720</v>
      </c>
      <c r="D35" s="9"/>
      <c r="E35" s="10">
        <f t="shared" si="6"/>
        <v>7</v>
      </c>
      <c r="F35" s="9" t="s">
        <v>31</v>
      </c>
      <c r="G35" s="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5.75" customHeight="1" outlineLevel="1" x14ac:dyDescent="0.2">
      <c r="A36" s="17" t="s">
        <v>69</v>
      </c>
      <c r="B36" s="13">
        <v>44713</v>
      </c>
      <c r="C36" s="13">
        <f t="shared" si="7"/>
        <v>44720</v>
      </c>
      <c r="D36" s="9"/>
      <c r="E36" s="10">
        <f t="shared" si="6"/>
        <v>7</v>
      </c>
      <c r="F36" s="9" t="s">
        <v>31</v>
      </c>
      <c r="G36" s="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5.75" customHeight="1" outlineLevel="1" x14ac:dyDescent="0.2">
      <c r="A37" s="17" t="s">
        <v>70</v>
      </c>
      <c r="B37" s="13">
        <f t="shared" ref="B37:C37" si="8">SUM(B40)</f>
        <v>44747</v>
      </c>
      <c r="C37" s="13">
        <f t="shared" si="8"/>
        <v>44788</v>
      </c>
      <c r="D37" s="9"/>
      <c r="E37" s="10">
        <v>142</v>
      </c>
      <c r="F37" s="9" t="s">
        <v>31</v>
      </c>
      <c r="G37" s="9" t="s">
        <v>71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5.75" customHeight="1" outlineLevel="1" x14ac:dyDescent="0.2">
      <c r="A38" s="17" t="s">
        <v>72</v>
      </c>
      <c r="B38" s="13">
        <v>44595</v>
      </c>
      <c r="C38" s="13">
        <f>SUM(B39-1)</f>
        <v>44725</v>
      </c>
      <c r="D38" s="9"/>
      <c r="E38" s="10">
        <v>85</v>
      </c>
      <c r="F38" s="9" t="s">
        <v>73</v>
      </c>
      <c r="G38" s="1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5.75" customHeight="1" outlineLevel="1" x14ac:dyDescent="0.2">
      <c r="A39" s="17" t="s">
        <v>74</v>
      </c>
      <c r="B39" s="13">
        <f>SUM(C39-14)</f>
        <v>44726</v>
      </c>
      <c r="C39" s="13">
        <f>SUM(B40-7)</f>
        <v>44740</v>
      </c>
      <c r="D39" s="9"/>
      <c r="E39" s="10">
        <v>17</v>
      </c>
      <c r="F39" s="29" t="s">
        <v>31</v>
      </c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24.75" customHeight="1" outlineLevel="1" x14ac:dyDescent="0.2">
      <c r="A40" s="7" t="s">
        <v>75</v>
      </c>
      <c r="B40" s="30">
        <v>44747</v>
      </c>
      <c r="C40" s="30">
        <f t="shared" ref="C40:C41" si="9">SUM(B40+41)</f>
        <v>44788</v>
      </c>
      <c r="D40" s="9"/>
      <c r="E40" s="10">
        <f t="shared" ref="E40:E41" si="10">SUM(C40-B40)</f>
        <v>41</v>
      </c>
      <c r="F40" s="9" t="s">
        <v>31</v>
      </c>
      <c r="G40" s="1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5.75" customHeight="1" outlineLevel="2" x14ac:dyDescent="0.2">
      <c r="A41" s="7" t="s">
        <v>76</v>
      </c>
      <c r="B41" s="30">
        <v>44747</v>
      </c>
      <c r="C41" s="30">
        <f t="shared" si="9"/>
        <v>44788</v>
      </c>
      <c r="D41" s="9"/>
      <c r="E41" s="10">
        <f t="shared" si="10"/>
        <v>41</v>
      </c>
      <c r="F41" s="9" t="s">
        <v>31</v>
      </c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5.75" customHeight="1" outlineLevel="1" x14ac:dyDescent="0.2">
      <c r="A42" s="17" t="s">
        <v>41</v>
      </c>
      <c r="B42" s="13">
        <f>SUM(C41+1)</f>
        <v>44789</v>
      </c>
      <c r="C42" s="13">
        <f>SUM(B42+14)</f>
        <v>44803</v>
      </c>
      <c r="D42" s="9"/>
      <c r="E42" s="10">
        <v>14</v>
      </c>
      <c r="F42" s="9" t="s">
        <v>42</v>
      </c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15.75" customHeight="1" outlineLevel="1" x14ac:dyDescent="0.2">
      <c r="A43" s="12" t="s">
        <v>77</v>
      </c>
      <c r="B43" s="13">
        <f>SUM(C41)</f>
        <v>44788</v>
      </c>
      <c r="C43" s="13">
        <f>SUM(B44-6)</f>
        <v>44803</v>
      </c>
      <c r="D43" s="9"/>
      <c r="E43" s="10">
        <v>23</v>
      </c>
      <c r="F43" s="9" t="s">
        <v>73</v>
      </c>
      <c r="G43" s="1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5.75" customHeight="1" outlineLevel="1" x14ac:dyDescent="0.2">
      <c r="A44" s="17" t="s">
        <v>78</v>
      </c>
      <c r="B44" s="30">
        <v>44809</v>
      </c>
      <c r="C44" s="30">
        <f>SUM(B44)</f>
        <v>44809</v>
      </c>
      <c r="D44" s="9"/>
      <c r="E44" s="10">
        <v>0</v>
      </c>
      <c r="F44" s="9" t="s">
        <v>31</v>
      </c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5.75" customHeight="1" x14ac:dyDescent="0.2">
      <c r="A45" s="31" t="s">
        <v>79</v>
      </c>
      <c r="B45" s="32"/>
      <c r="C45" s="32"/>
      <c r="D45" s="33"/>
      <c r="E45" s="28"/>
      <c r="F45" s="33"/>
      <c r="G45" s="27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5.75" customHeight="1" outlineLevel="1" x14ac:dyDescent="0.2">
      <c r="A46" s="17" t="s">
        <v>80</v>
      </c>
      <c r="B46" s="13">
        <v>44614</v>
      </c>
      <c r="C46" s="13">
        <v>44616</v>
      </c>
      <c r="D46" s="9"/>
      <c r="E46" s="9">
        <v>2</v>
      </c>
      <c r="F46" s="9"/>
      <c r="G46" s="11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5.75" customHeight="1" outlineLevel="1" x14ac:dyDescent="0.2">
      <c r="A47" s="17" t="s">
        <v>81</v>
      </c>
      <c r="B47" s="13">
        <v>44625</v>
      </c>
      <c r="C47" s="13">
        <v>44630</v>
      </c>
      <c r="D47" s="9"/>
      <c r="E47" s="9">
        <v>5</v>
      </c>
      <c r="F47" s="9"/>
      <c r="G47" s="11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5.75" customHeight="1" outlineLevel="1" x14ac:dyDescent="0.2">
      <c r="A48" s="17" t="s">
        <v>82</v>
      </c>
      <c r="B48" s="13">
        <v>44725</v>
      </c>
      <c r="C48" s="13">
        <v>44728</v>
      </c>
      <c r="D48" s="9"/>
      <c r="E48" s="9">
        <v>3</v>
      </c>
      <c r="F48" s="9"/>
      <c r="G48" s="1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5.75" customHeight="1" outlineLevel="1" x14ac:dyDescent="0.2">
      <c r="A49" s="17" t="s">
        <v>83</v>
      </c>
      <c r="B49" s="13">
        <v>44821</v>
      </c>
      <c r="C49" s="13">
        <v>44826</v>
      </c>
      <c r="D49" s="9"/>
      <c r="E49" s="9">
        <v>5</v>
      </c>
      <c r="F49" s="9"/>
      <c r="G49" s="1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5.75" customHeight="1" x14ac:dyDescent="0.2">
      <c r="A50" s="17"/>
      <c r="B50" s="34"/>
      <c r="C50" s="34"/>
      <c r="D50" s="9"/>
      <c r="E50" s="10"/>
      <c r="F50" s="9"/>
      <c r="G50" s="1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5.75" customHeight="1" x14ac:dyDescent="0.2">
      <c r="A51" s="17"/>
      <c r="B51" s="34"/>
      <c r="C51" s="34"/>
      <c r="D51" s="9"/>
      <c r="E51" s="10"/>
      <c r="F51" s="9"/>
      <c r="G51" s="11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15.75" customHeight="1" x14ac:dyDescent="0.2">
      <c r="A52" s="17"/>
      <c r="B52" s="34"/>
      <c r="C52" s="34"/>
      <c r="D52" s="9"/>
      <c r="E52" s="10"/>
      <c r="F52" s="9"/>
      <c r="G52" s="11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15.75" customHeight="1" x14ac:dyDescent="0.2">
      <c r="A53" s="17"/>
      <c r="B53" s="34"/>
      <c r="C53" s="34"/>
      <c r="D53" s="9"/>
      <c r="E53" s="10"/>
      <c r="F53" s="9"/>
      <c r="G53" s="11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5.75" customHeight="1" x14ac:dyDescent="0.2">
      <c r="A54" s="17"/>
      <c r="B54" s="34"/>
      <c r="C54" s="34"/>
      <c r="D54" s="9"/>
      <c r="E54" s="10"/>
      <c r="F54" s="9"/>
      <c r="G54" s="11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5.75" customHeight="1" x14ac:dyDescent="0.2">
      <c r="A55" s="17"/>
      <c r="B55" s="34"/>
      <c r="C55" s="34"/>
      <c r="D55" s="9"/>
      <c r="E55" s="10"/>
      <c r="F55" s="9"/>
      <c r="G55" s="11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5.75" customHeight="1" x14ac:dyDescent="0.2">
      <c r="A56" s="17"/>
      <c r="B56" s="34"/>
      <c r="C56" s="34"/>
      <c r="D56" s="9"/>
      <c r="E56" s="10"/>
      <c r="F56" s="9"/>
      <c r="G56" s="11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5.75" customHeight="1" x14ac:dyDescent="0.2">
      <c r="A57" s="17"/>
      <c r="B57" s="34"/>
      <c r="C57" s="34"/>
      <c r="D57" s="9"/>
      <c r="E57" s="10"/>
      <c r="F57" s="9"/>
      <c r="G57" s="11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5.75" customHeight="1" x14ac:dyDescent="0.2">
      <c r="A58" s="17"/>
      <c r="B58" s="34"/>
      <c r="C58" s="34"/>
      <c r="D58" s="9"/>
      <c r="E58" s="10"/>
      <c r="F58" s="9"/>
      <c r="G58" s="11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5.75" customHeight="1" x14ac:dyDescent="0.2">
      <c r="A59" s="17"/>
      <c r="B59" s="34"/>
      <c r="C59" s="34"/>
      <c r="D59" s="9"/>
      <c r="E59" s="10"/>
      <c r="F59" s="9"/>
      <c r="G59" s="11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5.75" customHeight="1" x14ac:dyDescent="0.2">
      <c r="A60" s="17"/>
      <c r="B60" s="34"/>
      <c r="C60" s="34"/>
      <c r="D60" s="9"/>
      <c r="E60" s="10"/>
      <c r="F60" s="9"/>
      <c r="G60" s="11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5.75" customHeight="1" x14ac:dyDescent="0.2">
      <c r="A61" s="17"/>
      <c r="B61" s="34"/>
      <c r="C61" s="34"/>
      <c r="D61" s="9"/>
      <c r="E61" s="10"/>
      <c r="F61" s="9"/>
      <c r="G61" s="11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5.75" customHeight="1" x14ac:dyDescent="0.2">
      <c r="A62" s="17"/>
      <c r="B62" s="34"/>
      <c r="C62" s="34"/>
      <c r="D62" s="9"/>
      <c r="E62" s="10"/>
      <c r="F62" s="9"/>
      <c r="G62" s="11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5.75" customHeight="1" x14ac:dyDescent="0.2">
      <c r="A63" s="17"/>
      <c r="B63" s="34"/>
      <c r="C63" s="34"/>
      <c r="D63" s="9"/>
      <c r="E63" s="10"/>
      <c r="F63" s="9"/>
      <c r="G63" s="11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5.75" customHeight="1" x14ac:dyDescent="0.2">
      <c r="A64" s="17"/>
      <c r="B64" s="34"/>
      <c r="C64" s="34"/>
      <c r="D64" s="9"/>
      <c r="E64" s="10"/>
      <c r="F64" s="9"/>
      <c r="G64" s="11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5.75" customHeight="1" x14ac:dyDescent="0.2">
      <c r="A65" s="17"/>
      <c r="B65" s="34"/>
      <c r="C65" s="34"/>
      <c r="D65" s="9"/>
      <c r="E65" s="10"/>
      <c r="F65" s="9"/>
      <c r="G65" s="11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5.75" customHeight="1" x14ac:dyDescent="0.2">
      <c r="A66" s="17"/>
      <c r="B66" s="34"/>
      <c r="C66" s="34"/>
      <c r="D66" s="9"/>
      <c r="E66" s="10"/>
      <c r="F66" s="9"/>
      <c r="G66" s="11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5.75" customHeight="1" x14ac:dyDescent="0.2">
      <c r="A67" s="17"/>
      <c r="B67" s="34"/>
      <c r="C67" s="34"/>
      <c r="D67" s="9"/>
      <c r="E67" s="10"/>
      <c r="F67" s="9"/>
      <c r="G67" s="11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5.75" customHeight="1" x14ac:dyDescent="0.2">
      <c r="A68" s="17"/>
      <c r="B68" s="34"/>
      <c r="C68" s="34"/>
      <c r="D68" s="9"/>
      <c r="E68" s="10"/>
      <c r="F68" s="9"/>
      <c r="G68" s="11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5.75" customHeight="1" x14ac:dyDescent="0.2">
      <c r="A69" s="17"/>
      <c r="B69" s="34"/>
      <c r="C69" s="34"/>
      <c r="D69" s="9"/>
      <c r="E69" s="10"/>
      <c r="F69" s="9"/>
      <c r="G69" s="11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5.75" customHeight="1" x14ac:dyDescent="0.2">
      <c r="A70" s="17"/>
      <c r="B70" s="34"/>
      <c r="C70" s="34"/>
      <c r="D70" s="9"/>
      <c r="E70" s="10"/>
      <c r="F70" s="9"/>
      <c r="G70" s="11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5.75" customHeight="1" x14ac:dyDescent="0.2">
      <c r="A71" s="17"/>
      <c r="B71" s="34"/>
      <c r="C71" s="34"/>
      <c r="D71" s="9"/>
      <c r="E71" s="10"/>
      <c r="F71" s="9"/>
      <c r="G71" s="11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5.75" customHeight="1" x14ac:dyDescent="0.2">
      <c r="A72" s="17"/>
      <c r="B72" s="34"/>
      <c r="C72" s="34"/>
      <c r="D72" s="9"/>
      <c r="E72" s="10"/>
      <c r="F72" s="9"/>
      <c r="G72" s="11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5.75" customHeight="1" x14ac:dyDescent="0.2">
      <c r="A73" s="17"/>
      <c r="B73" s="34"/>
      <c r="C73" s="34"/>
      <c r="D73" s="9"/>
      <c r="E73" s="10"/>
      <c r="F73" s="9"/>
      <c r="G73" s="11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5.75" customHeight="1" x14ac:dyDescent="0.2">
      <c r="A74" s="17"/>
      <c r="B74" s="34"/>
      <c r="C74" s="34"/>
      <c r="D74" s="9"/>
      <c r="E74" s="10"/>
      <c r="F74" s="9"/>
      <c r="G74" s="11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5.75" customHeight="1" x14ac:dyDescent="0.2">
      <c r="A75" s="17"/>
      <c r="B75" s="34"/>
      <c r="C75" s="34"/>
      <c r="D75" s="9"/>
      <c r="E75" s="10"/>
      <c r="F75" s="9"/>
      <c r="G75" s="11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5.75" customHeight="1" x14ac:dyDescent="0.2">
      <c r="A76" s="17"/>
      <c r="B76" s="34"/>
      <c r="C76" s="34"/>
      <c r="D76" s="9"/>
      <c r="E76" s="10"/>
      <c r="F76" s="9"/>
      <c r="G76" s="11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5.75" customHeight="1" x14ac:dyDescent="0.2">
      <c r="A77" s="17"/>
      <c r="B77" s="34"/>
      <c r="C77" s="34"/>
      <c r="D77" s="9"/>
      <c r="E77" s="10"/>
      <c r="F77" s="9"/>
      <c r="G77" s="11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5.75" customHeight="1" x14ac:dyDescent="0.2">
      <c r="A78" s="17"/>
      <c r="B78" s="34"/>
      <c r="C78" s="34"/>
      <c r="D78" s="9"/>
      <c r="E78" s="10"/>
      <c r="F78" s="9"/>
      <c r="G78" s="11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5.75" customHeight="1" x14ac:dyDescent="0.2">
      <c r="A79" s="17"/>
      <c r="B79" s="34"/>
      <c r="C79" s="34"/>
      <c r="D79" s="9"/>
      <c r="E79" s="10"/>
      <c r="F79" s="9"/>
      <c r="G79" s="11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5.75" customHeight="1" x14ac:dyDescent="0.2">
      <c r="A80" s="17"/>
      <c r="B80" s="34"/>
      <c r="C80" s="34"/>
      <c r="D80" s="9"/>
      <c r="E80" s="10"/>
      <c r="F80" s="9"/>
      <c r="G80" s="11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5.75" customHeight="1" x14ac:dyDescent="0.2">
      <c r="A81" s="17"/>
      <c r="B81" s="34"/>
      <c r="C81" s="34"/>
      <c r="D81" s="9"/>
      <c r="E81" s="10"/>
      <c r="F81" s="9"/>
      <c r="G81" s="11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5.75" customHeight="1" x14ac:dyDescent="0.2">
      <c r="A82" s="17"/>
      <c r="B82" s="34"/>
      <c r="C82" s="34"/>
      <c r="D82" s="9"/>
      <c r="E82" s="10"/>
      <c r="F82" s="9"/>
      <c r="G82" s="11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5.75" customHeight="1" x14ac:dyDescent="0.2">
      <c r="A83" s="17"/>
      <c r="B83" s="34"/>
      <c r="C83" s="34"/>
      <c r="D83" s="9"/>
      <c r="E83" s="10"/>
      <c r="F83" s="9"/>
      <c r="G83" s="11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5.75" customHeight="1" x14ac:dyDescent="0.2">
      <c r="A84" s="17"/>
      <c r="B84" s="34"/>
      <c r="C84" s="34"/>
      <c r="D84" s="9"/>
      <c r="E84" s="10"/>
      <c r="F84" s="9"/>
      <c r="G84" s="11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5.75" customHeight="1" x14ac:dyDescent="0.2">
      <c r="A85" s="17"/>
      <c r="B85" s="34"/>
      <c r="C85" s="34"/>
      <c r="D85" s="9"/>
      <c r="E85" s="10"/>
      <c r="F85" s="9"/>
      <c r="G85" s="11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5.75" customHeight="1" x14ac:dyDescent="0.2">
      <c r="A86" s="17"/>
      <c r="B86" s="34"/>
      <c r="C86" s="34"/>
      <c r="D86" s="9"/>
      <c r="E86" s="10"/>
      <c r="F86" s="9"/>
      <c r="G86" s="11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5.75" customHeight="1" x14ac:dyDescent="0.2">
      <c r="A87" s="17"/>
      <c r="B87" s="34"/>
      <c r="C87" s="34"/>
      <c r="D87" s="9"/>
      <c r="E87" s="10"/>
      <c r="F87" s="9"/>
      <c r="G87" s="11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5.75" customHeight="1" x14ac:dyDescent="0.2">
      <c r="A88" s="17"/>
      <c r="B88" s="34"/>
      <c r="C88" s="34"/>
      <c r="D88" s="9"/>
      <c r="E88" s="10"/>
      <c r="F88" s="9"/>
      <c r="G88" s="11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5.75" customHeight="1" x14ac:dyDescent="0.2">
      <c r="A89" s="17"/>
      <c r="B89" s="34"/>
      <c r="C89" s="34"/>
      <c r="D89" s="9"/>
      <c r="E89" s="10"/>
      <c r="F89" s="9"/>
      <c r="G89" s="11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5.75" customHeight="1" x14ac:dyDescent="0.2">
      <c r="A90" s="17"/>
      <c r="B90" s="34"/>
      <c r="C90" s="34"/>
      <c r="D90" s="9"/>
      <c r="E90" s="10"/>
      <c r="F90" s="9"/>
      <c r="G90" s="11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5.75" customHeight="1" x14ac:dyDescent="0.2">
      <c r="A91" s="17"/>
      <c r="B91" s="34"/>
      <c r="C91" s="34"/>
      <c r="D91" s="9"/>
      <c r="E91" s="10"/>
      <c r="F91" s="9"/>
      <c r="G91" s="11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5.75" customHeight="1" x14ac:dyDescent="0.2">
      <c r="A92" s="17"/>
      <c r="B92" s="34"/>
      <c r="C92" s="34"/>
      <c r="D92" s="9"/>
      <c r="E92" s="10"/>
      <c r="F92" s="9"/>
      <c r="G92" s="11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5.75" customHeight="1" x14ac:dyDescent="0.2">
      <c r="A93" s="17"/>
      <c r="B93" s="34"/>
      <c r="C93" s="34"/>
      <c r="D93" s="9"/>
      <c r="E93" s="10"/>
      <c r="F93" s="9"/>
      <c r="G93" s="11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5.75" customHeight="1" x14ac:dyDescent="0.2">
      <c r="A94" s="17"/>
      <c r="B94" s="34"/>
      <c r="C94" s="34"/>
      <c r="D94" s="9"/>
      <c r="E94" s="10"/>
      <c r="F94" s="9"/>
      <c r="G94" s="11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5.75" customHeight="1" x14ac:dyDescent="0.2">
      <c r="A95" s="17"/>
      <c r="B95" s="34"/>
      <c r="C95" s="34"/>
      <c r="D95" s="9"/>
      <c r="E95" s="10"/>
      <c r="F95" s="9"/>
      <c r="G95" s="11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5.75" customHeight="1" x14ac:dyDescent="0.2">
      <c r="A96" s="17"/>
      <c r="B96" s="34"/>
      <c r="C96" s="34"/>
      <c r="D96" s="9"/>
      <c r="E96" s="10"/>
      <c r="F96" s="9"/>
      <c r="G96" s="11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5.75" customHeight="1" x14ac:dyDescent="0.2">
      <c r="A97" s="17"/>
      <c r="B97" s="34"/>
      <c r="C97" s="34"/>
      <c r="D97" s="9"/>
      <c r="E97" s="10"/>
      <c r="F97" s="9"/>
      <c r="G97" s="11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5.75" customHeight="1" x14ac:dyDescent="0.2">
      <c r="A98" s="17"/>
      <c r="B98" s="34"/>
      <c r="C98" s="34"/>
      <c r="D98" s="9"/>
      <c r="E98" s="10"/>
      <c r="F98" s="9"/>
      <c r="G98" s="11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5.75" customHeight="1" x14ac:dyDescent="0.2">
      <c r="A99" s="17"/>
      <c r="B99" s="34"/>
      <c r="C99" s="34"/>
      <c r="D99" s="9"/>
      <c r="E99" s="10"/>
      <c r="F99" s="9"/>
      <c r="G99" s="11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5.75" customHeight="1" x14ac:dyDescent="0.2">
      <c r="A100" s="17"/>
      <c r="B100" s="34"/>
      <c r="C100" s="34"/>
      <c r="D100" s="9"/>
      <c r="E100" s="10"/>
      <c r="F100" s="9"/>
      <c r="G100" s="11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5.75" customHeight="1" x14ac:dyDescent="0.2">
      <c r="A101" s="17"/>
      <c r="B101" s="34"/>
      <c r="C101" s="34"/>
      <c r="D101" s="9"/>
      <c r="E101" s="10"/>
      <c r="F101" s="9"/>
      <c r="G101" s="11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5.75" customHeight="1" x14ac:dyDescent="0.2">
      <c r="A102" s="17"/>
      <c r="B102" s="34"/>
      <c r="C102" s="34"/>
      <c r="D102" s="9"/>
      <c r="E102" s="10"/>
      <c r="F102" s="9"/>
      <c r="G102" s="11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5.75" customHeight="1" x14ac:dyDescent="0.2">
      <c r="A103" s="17"/>
      <c r="B103" s="34"/>
      <c r="C103" s="34"/>
      <c r="D103" s="9"/>
      <c r="E103" s="10"/>
      <c r="F103" s="9"/>
      <c r="G103" s="11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5.75" customHeight="1" x14ac:dyDescent="0.2">
      <c r="A104" s="17"/>
      <c r="B104" s="34"/>
      <c r="C104" s="34"/>
      <c r="D104" s="9"/>
      <c r="E104" s="10"/>
      <c r="F104" s="9"/>
      <c r="G104" s="11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5.75" customHeight="1" x14ac:dyDescent="0.2">
      <c r="A105" s="17"/>
      <c r="B105" s="34"/>
      <c r="C105" s="34"/>
      <c r="D105" s="9"/>
      <c r="E105" s="10"/>
      <c r="F105" s="9"/>
      <c r="G105" s="11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5.75" customHeight="1" x14ac:dyDescent="0.2">
      <c r="A106" s="17"/>
      <c r="B106" s="34"/>
      <c r="C106" s="34"/>
      <c r="D106" s="9"/>
      <c r="E106" s="10"/>
      <c r="F106" s="9"/>
      <c r="G106" s="11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5.75" customHeight="1" x14ac:dyDescent="0.2">
      <c r="A107" s="17"/>
      <c r="B107" s="34"/>
      <c r="C107" s="34"/>
      <c r="D107" s="9"/>
      <c r="E107" s="10"/>
      <c r="F107" s="9"/>
      <c r="G107" s="11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5.75" customHeight="1" x14ac:dyDescent="0.2">
      <c r="A108" s="17"/>
      <c r="B108" s="34"/>
      <c r="C108" s="34"/>
      <c r="D108" s="9"/>
      <c r="E108" s="10"/>
      <c r="F108" s="9"/>
      <c r="G108" s="11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5.75" customHeight="1" x14ac:dyDescent="0.2">
      <c r="A109" s="17"/>
      <c r="B109" s="34"/>
      <c r="C109" s="34"/>
      <c r="D109" s="9"/>
      <c r="E109" s="10"/>
      <c r="F109" s="9"/>
      <c r="G109" s="11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5.75" customHeight="1" x14ac:dyDescent="0.2">
      <c r="A110" s="17"/>
      <c r="B110" s="34"/>
      <c r="C110" s="34"/>
      <c r="D110" s="9"/>
      <c r="E110" s="10"/>
      <c r="F110" s="9"/>
      <c r="G110" s="11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5.75" customHeight="1" x14ac:dyDescent="0.2">
      <c r="A111" s="17"/>
      <c r="B111" s="34"/>
      <c r="C111" s="34"/>
      <c r="D111" s="9"/>
      <c r="E111" s="10"/>
      <c r="F111" s="9"/>
      <c r="G111" s="11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5.75" customHeight="1" x14ac:dyDescent="0.2">
      <c r="A112" s="17"/>
      <c r="B112" s="34"/>
      <c r="C112" s="34"/>
      <c r="D112" s="9"/>
      <c r="E112" s="10"/>
      <c r="F112" s="9"/>
      <c r="G112" s="11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5.75" customHeight="1" x14ac:dyDescent="0.2">
      <c r="A113" s="17"/>
      <c r="B113" s="34"/>
      <c r="C113" s="34"/>
      <c r="D113" s="9"/>
      <c r="E113" s="10"/>
      <c r="F113" s="9"/>
      <c r="G113" s="11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5.75" customHeight="1" x14ac:dyDescent="0.2">
      <c r="A114" s="17"/>
      <c r="B114" s="34"/>
      <c r="C114" s="34"/>
      <c r="D114" s="9"/>
      <c r="E114" s="10"/>
      <c r="F114" s="9"/>
      <c r="G114" s="11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5.75" customHeight="1" x14ac:dyDescent="0.2">
      <c r="A115" s="17"/>
      <c r="B115" s="34"/>
      <c r="C115" s="34"/>
      <c r="D115" s="9"/>
      <c r="E115" s="10"/>
      <c r="F115" s="9"/>
      <c r="G115" s="11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5.75" customHeight="1" x14ac:dyDescent="0.2">
      <c r="A116" s="17"/>
      <c r="B116" s="34"/>
      <c r="C116" s="34"/>
      <c r="D116" s="9"/>
      <c r="E116" s="10"/>
      <c r="F116" s="9"/>
      <c r="G116" s="11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5.75" customHeight="1" x14ac:dyDescent="0.2">
      <c r="A117" s="17"/>
      <c r="B117" s="34"/>
      <c r="C117" s="34"/>
      <c r="D117" s="9"/>
      <c r="E117" s="10"/>
      <c r="F117" s="9"/>
      <c r="G117" s="11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5.75" customHeight="1" x14ac:dyDescent="0.2">
      <c r="A118" s="17"/>
      <c r="B118" s="34"/>
      <c r="C118" s="34"/>
      <c r="D118" s="9"/>
      <c r="E118" s="10"/>
      <c r="F118" s="9"/>
      <c r="G118" s="11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5.75" customHeight="1" x14ac:dyDescent="0.2">
      <c r="A119" s="17"/>
      <c r="B119" s="34"/>
      <c r="C119" s="34"/>
      <c r="D119" s="9"/>
      <c r="E119" s="10"/>
      <c r="F119" s="9"/>
      <c r="G119" s="11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5.75" customHeight="1" x14ac:dyDescent="0.2">
      <c r="A120" s="17"/>
      <c r="B120" s="34"/>
      <c r="C120" s="34"/>
      <c r="D120" s="9"/>
      <c r="E120" s="10"/>
      <c r="F120" s="9"/>
      <c r="G120" s="11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5.75" customHeight="1" x14ac:dyDescent="0.2">
      <c r="A121" s="17"/>
      <c r="B121" s="34"/>
      <c r="C121" s="34"/>
      <c r="D121" s="9"/>
      <c r="E121" s="10"/>
      <c r="F121" s="9"/>
      <c r="G121" s="11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5.75" customHeight="1" x14ac:dyDescent="0.2">
      <c r="A122" s="17"/>
      <c r="B122" s="34"/>
      <c r="C122" s="34"/>
      <c r="D122" s="9"/>
      <c r="E122" s="10"/>
      <c r="F122" s="9"/>
      <c r="G122" s="11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5.75" customHeight="1" x14ac:dyDescent="0.2">
      <c r="A123" s="17"/>
      <c r="B123" s="34"/>
      <c r="C123" s="34"/>
      <c r="D123" s="9"/>
      <c r="E123" s="10"/>
      <c r="F123" s="9"/>
      <c r="G123" s="11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5.75" customHeight="1" x14ac:dyDescent="0.2">
      <c r="A124" s="17"/>
      <c r="B124" s="34"/>
      <c r="C124" s="34"/>
      <c r="D124" s="9"/>
      <c r="E124" s="10"/>
      <c r="F124" s="9"/>
      <c r="G124" s="11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5.75" customHeight="1" x14ac:dyDescent="0.2">
      <c r="A125" s="17"/>
      <c r="B125" s="34"/>
      <c r="C125" s="34"/>
      <c r="D125" s="9"/>
      <c r="E125" s="10"/>
      <c r="F125" s="9"/>
      <c r="G125" s="11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5.75" customHeight="1" x14ac:dyDescent="0.2">
      <c r="A126" s="17"/>
      <c r="B126" s="34"/>
      <c r="C126" s="34"/>
      <c r="D126" s="9"/>
      <c r="E126" s="10"/>
      <c r="F126" s="9"/>
      <c r="G126" s="11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5.75" customHeight="1" x14ac:dyDescent="0.2">
      <c r="A127" s="17"/>
      <c r="B127" s="34"/>
      <c r="C127" s="34"/>
      <c r="D127" s="9"/>
      <c r="E127" s="10"/>
      <c r="F127" s="9"/>
      <c r="G127" s="11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5.75" customHeight="1" x14ac:dyDescent="0.2">
      <c r="A128" s="17"/>
      <c r="B128" s="34"/>
      <c r="C128" s="34"/>
      <c r="D128" s="9"/>
      <c r="E128" s="10"/>
      <c r="F128" s="9"/>
      <c r="G128" s="11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5.75" customHeight="1" x14ac:dyDescent="0.2">
      <c r="A129" s="17"/>
      <c r="B129" s="34"/>
      <c r="C129" s="34"/>
      <c r="D129" s="9"/>
      <c r="E129" s="10"/>
      <c r="F129" s="9"/>
      <c r="G129" s="11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5.75" customHeight="1" x14ac:dyDescent="0.2">
      <c r="A130" s="17"/>
      <c r="B130" s="34"/>
      <c r="C130" s="34"/>
      <c r="D130" s="9"/>
      <c r="E130" s="10"/>
      <c r="F130" s="9"/>
      <c r="G130" s="11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5.75" customHeight="1" x14ac:dyDescent="0.2">
      <c r="A131" s="17"/>
      <c r="B131" s="34"/>
      <c r="C131" s="34"/>
      <c r="D131" s="9"/>
      <c r="E131" s="10"/>
      <c r="F131" s="9"/>
      <c r="G131" s="11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5.75" customHeight="1" x14ac:dyDescent="0.2">
      <c r="A132" s="17"/>
      <c r="B132" s="34"/>
      <c r="C132" s="34"/>
      <c r="D132" s="9"/>
      <c r="E132" s="10"/>
      <c r="F132" s="9"/>
      <c r="G132" s="11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5.75" customHeight="1" x14ac:dyDescent="0.2">
      <c r="A133" s="17"/>
      <c r="B133" s="34"/>
      <c r="C133" s="34"/>
      <c r="D133" s="9"/>
      <c r="E133" s="10"/>
      <c r="F133" s="9"/>
      <c r="G133" s="11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5.75" customHeight="1" x14ac:dyDescent="0.2">
      <c r="A134" s="17"/>
      <c r="B134" s="34"/>
      <c r="C134" s="34"/>
      <c r="D134" s="9"/>
      <c r="E134" s="10"/>
      <c r="F134" s="9"/>
      <c r="G134" s="11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5.75" customHeight="1" x14ac:dyDescent="0.2">
      <c r="A135" s="17"/>
      <c r="B135" s="34"/>
      <c r="C135" s="34"/>
      <c r="D135" s="9"/>
      <c r="E135" s="10"/>
      <c r="F135" s="9"/>
      <c r="G135" s="11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5.75" customHeight="1" x14ac:dyDescent="0.2">
      <c r="A136" s="17"/>
      <c r="B136" s="34"/>
      <c r="C136" s="34"/>
      <c r="D136" s="9"/>
      <c r="E136" s="10"/>
      <c r="F136" s="9"/>
      <c r="G136" s="11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5.75" customHeight="1" x14ac:dyDescent="0.2">
      <c r="A137" s="17"/>
      <c r="B137" s="34"/>
      <c r="C137" s="34"/>
      <c r="D137" s="9"/>
      <c r="E137" s="10"/>
      <c r="F137" s="9"/>
      <c r="G137" s="11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5.75" customHeight="1" x14ac:dyDescent="0.2">
      <c r="A138" s="17"/>
      <c r="B138" s="34"/>
      <c r="C138" s="34"/>
      <c r="D138" s="9"/>
      <c r="E138" s="10"/>
      <c r="F138" s="9"/>
      <c r="G138" s="11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5.75" customHeight="1" x14ac:dyDescent="0.2">
      <c r="A139" s="17"/>
      <c r="B139" s="34"/>
      <c r="C139" s="34"/>
      <c r="D139" s="9"/>
      <c r="E139" s="10"/>
      <c r="F139" s="9"/>
      <c r="G139" s="11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5.75" customHeight="1" x14ac:dyDescent="0.2">
      <c r="A140" s="17"/>
      <c r="B140" s="34"/>
      <c r="C140" s="34"/>
      <c r="D140" s="9"/>
      <c r="E140" s="10"/>
      <c r="F140" s="9"/>
      <c r="G140" s="11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5.75" customHeight="1" x14ac:dyDescent="0.2">
      <c r="A141" s="17"/>
      <c r="B141" s="34"/>
      <c r="C141" s="34"/>
      <c r="D141" s="9"/>
      <c r="E141" s="10"/>
      <c r="F141" s="9"/>
      <c r="G141" s="11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5.75" customHeight="1" x14ac:dyDescent="0.2">
      <c r="A142" s="17"/>
      <c r="B142" s="34"/>
      <c r="C142" s="34"/>
      <c r="D142" s="9"/>
      <c r="E142" s="10"/>
      <c r="F142" s="9"/>
      <c r="G142" s="11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5.75" customHeight="1" x14ac:dyDescent="0.2">
      <c r="A143" s="17"/>
      <c r="B143" s="34"/>
      <c r="C143" s="34"/>
      <c r="D143" s="9"/>
      <c r="E143" s="10"/>
      <c r="F143" s="9"/>
      <c r="G143" s="11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5.75" customHeight="1" x14ac:dyDescent="0.2">
      <c r="A144" s="17"/>
      <c r="B144" s="34"/>
      <c r="C144" s="34"/>
      <c r="D144" s="9"/>
      <c r="E144" s="10"/>
      <c r="F144" s="9"/>
      <c r="G144" s="11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5.75" customHeight="1" x14ac:dyDescent="0.2">
      <c r="A145" s="17"/>
      <c r="B145" s="34"/>
      <c r="C145" s="34"/>
      <c r="D145" s="9"/>
      <c r="E145" s="10"/>
      <c r="F145" s="9"/>
      <c r="G145" s="11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5.75" customHeight="1" x14ac:dyDescent="0.2">
      <c r="A146" s="17"/>
      <c r="B146" s="34"/>
      <c r="C146" s="34"/>
      <c r="D146" s="9"/>
      <c r="E146" s="10"/>
      <c r="F146" s="9"/>
      <c r="G146" s="11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5.75" customHeight="1" x14ac:dyDescent="0.2">
      <c r="A147" s="17"/>
      <c r="B147" s="34"/>
      <c r="C147" s="34"/>
      <c r="D147" s="9"/>
      <c r="E147" s="10"/>
      <c r="F147" s="9"/>
      <c r="G147" s="11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5.75" customHeight="1" x14ac:dyDescent="0.2">
      <c r="A148" s="17"/>
      <c r="B148" s="34"/>
      <c r="C148" s="34"/>
      <c r="D148" s="9"/>
      <c r="E148" s="10"/>
      <c r="F148" s="9"/>
      <c r="G148" s="11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5.75" customHeight="1" x14ac:dyDescent="0.2">
      <c r="A149" s="17"/>
      <c r="B149" s="34"/>
      <c r="C149" s="34"/>
      <c r="D149" s="9"/>
      <c r="E149" s="10"/>
      <c r="F149" s="9"/>
      <c r="G149" s="11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5.75" customHeight="1" x14ac:dyDescent="0.2">
      <c r="A150" s="17"/>
      <c r="B150" s="34"/>
      <c r="C150" s="34"/>
      <c r="D150" s="9"/>
      <c r="E150" s="10"/>
      <c r="F150" s="9"/>
      <c r="G150" s="11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5.75" customHeight="1" x14ac:dyDescent="0.2">
      <c r="A151" s="17"/>
      <c r="B151" s="34"/>
      <c r="C151" s="34"/>
      <c r="D151" s="9"/>
      <c r="E151" s="10"/>
      <c r="F151" s="9"/>
      <c r="G151" s="11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5.75" customHeight="1" x14ac:dyDescent="0.2">
      <c r="A152" s="17"/>
      <c r="B152" s="34"/>
      <c r="C152" s="34"/>
      <c r="D152" s="9"/>
      <c r="E152" s="10"/>
      <c r="F152" s="9"/>
      <c r="G152" s="11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5.75" customHeight="1" x14ac:dyDescent="0.2">
      <c r="A153" s="17"/>
      <c r="B153" s="34"/>
      <c r="C153" s="34"/>
      <c r="D153" s="9"/>
      <c r="E153" s="10"/>
      <c r="F153" s="9"/>
      <c r="G153" s="11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5.75" customHeight="1" x14ac:dyDescent="0.2">
      <c r="A154" s="17"/>
      <c r="B154" s="34"/>
      <c r="C154" s="34"/>
      <c r="D154" s="9"/>
      <c r="E154" s="10"/>
      <c r="F154" s="9"/>
      <c r="G154" s="11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5.75" customHeight="1" x14ac:dyDescent="0.2">
      <c r="A155" s="17"/>
      <c r="B155" s="34"/>
      <c r="C155" s="34"/>
      <c r="D155" s="9"/>
      <c r="E155" s="10"/>
      <c r="F155" s="9"/>
      <c r="G155" s="11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5.75" customHeight="1" x14ac:dyDescent="0.2">
      <c r="A156" s="17"/>
      <c r="B156" s="34"/>
      <c r="C156" s="34"/>
      <c r="D156" s="9"/>
      <c r="E156" s="10"/>
      <c r="F156" s="9"/>
      <c r="G156" s="11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5.75" customHeight="1" x14ac:dyDescent="0.2">
      <c r="A157" s="17"/>
      <c r="B157" s="34"/>
      <c r="C157" s="34"/>
      <c r="D157" s="9"/>
      <c r="E157" s="10"/>
      <c r="F157" s="9"/>
      <c r="G157" s="11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5.75" customHeight="1" x14ac:dyDescent="0.2">
      <c r="A158" s="17"/>
      <c r="B158" s="34"/>
      <c r="C158" s="34"/>
      <c r="D158" s="9"/>
      <c r="E158" s="10"/>
      <c r="F158" s="9"/>
      <c r="G158" s="11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5.75" customHeight="1" x14ac:dyDescent="0.2">
      <c r="A159" s="17"/>
      <c r="B159" s="34"/>
      <c r="C159" s="34"/>
      <c r="D159" s="9"/>
      <c r="E159" s="10"/>
      <c r="F159" s="9"/>
      <c r="G159" s="11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5.75" customHeight="1" x14ac:dyDescent="0.2">
      <c r="A160" s="17"/>
      <c r="B160" s="34"/>
      <c r="C160" s="34"/>
      <c r="D160" s="9"/>
      <c r="E160" s="10"/>
      <c r="F160" s="9"/>
      <c r="G160" s="11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5.75" customHeight="1" x14ac:dyDescent="0.2">
      <c r="A161" s="17"/>
      <c r="B161" s="34"/>
      <c r="C161" s="34"/>
      <c r="D161" s="9"/>
      <c r="E161" s="10"/>
      <c r="F161" s="9"/>
      <c r="G161" s="11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5.75" customHeight="1" x14ac:dyDescent="0.2">
      <c r="A162" s="17"/>
      <c r="B162" s="34"/>
      <c r="C162" s="34"/>
      <c r="D162" s="9"/>
      <c r="E162" s="10"/>
      <c r="F162" s="9"/>
      <c r="G162" s="11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5.75" customHeight="1" x14ac:dyDescent="0.2">
      <c r="A163" s="17"/>
      <c r="B163" s="34"/>
      <c r="C163" s="34"/>
      <c r="D163" s="9"/>
      <c r="E163" s="10"/>
      <c r="F163" s="9"/>
      <c r="G163" s="11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5.75" customHeight="1" x14ac:dyDescent="0.2">
      <c r="A164" s="17"/>
      <c r="B164" s="34"/>
      <c r="C164" s="34"/>
      <c r="D164" s="9"/>
      <c r="E164" s="10"/>
      <c r="F164" s="9"/>
      <c r="G164" s="11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5.75" customHeight="1" x14ac:dyDescent="0.2">
      <c r="A165" s="17"/>
      <c r="B165" s="34"/>
      <c r="C165" s="34"/>
      <c r="D165" s="9"/>
      <c r="E165" s="10"/>
      <c r="F165" s="9"/>
      <c r="G165" s="11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5.75" customHeight="1" x14ac:dyDescent="0.2">
      <c r="A166" s="17"/>
      <c r="B166" s="34"/>
      <c r="C166" s="34"/>
      <c r="D166" s="9"/>
      <c r="E166" s="10"/>
      <c r="F166" s="9"/>
      <c r="G166" s="11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5.75" customHeight="1" x14ac:dyDescent="0.2">
      <c r="A167" s="17"/>
      <c r="B167" s="34"/>
      <c r="C167" s="34"/>
      <c r="D167" s="9"/>
      <c r="E167" s="10"/>
      <c r="F167" s="9"/>
      <c r="G167" s="11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5.75" customHeight="1" x14ac:dyDescent="0.2">
      <c r="A168" s="17"/>
      <c r="B168" s="34"/>
      <c r="C168" s="34"/>
      <c r="D168" s="9"/>
      <c r="E168" s="10"/>
      <c r="F168" s="9"/>
      <c r="G168" s="11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5.75" customHeight="1" x14ac:dyDescent="0.2">
      <c r="A169" s="17"/>
      <c r="B169" s="34"/>
      <c r="C169" s="34"/>
      <c r="D169" s="9"/>
      <c r="E169" s="10"/>
      <c r="F169" s="9"/>
      <c r="G169" s="11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5.75" customHeight="1" x14ac:dyDescent="0.2">
      <c r="A170" s="17"/>
      <c r="B170" s="34"/>
      <c r="C170" s="34"/>
      <c r="D170" s="9"/>
      <c r="E170" s="10"/>
      <c r="F170" s="9"/>
      <c r="G170" s="11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5.75" customHeight="1" x14ac:dyDescent="0.2">
      <c r="A171" s="17"/>
      <c r="B171" s="34"/>
      <c r="C171" s="34"/>
      <c r="D171" s="9"/>
      <c r="E171" s="10"/>
      <c r="F171" s="9"/>
      <c r="G171" s="11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5.75" customHeight="1" x14ac:dyDescent="0.2">
      <c r="A172" s="17"/>
      <c r="B172" s="34"/>
      <c r="C172" s="34"/>
      <c r="D172" s="9"/>
      <c r="E172" s="10"/>
      <c r="F172" s="9"/>
      <c r="G172" s="11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5.75" customHeight="1" x14ac:dyDescent="0.2">
      <c r="A173" s="17"/>
      <c r="B173" s="34"/>
      <c r="C173" s="34"/>
      <c r="D173" s="9"/>
      <c r="E173" s="10"/>
      <c r="F173" s="9"/>
      <c r="G173" s="11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5.75" customHeight="1" x14ac:dyDescent="0.2">
      <c r="A174" s="17"/>
      <c r="B174" s="34"/>
      <c r="C174" s="34"/>
      <c r="D174" s="9"/>
      <c r="E174" s="10"/>
      <c r="F174" s="9"/>
      <c r="G174" s="11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5.75" customHeight="1" x14ac:dyDescent="0.2">
      <c r="A175" s="17"/>
      <c r="B175" s="34"/>
      <c r="C175" s="34"/>
      <c r="D175" s="9"/>
      <c r="E175" s="10"/>
      <c r="F175" s="9"/>
      <c r="G175" s="11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5.75" customHeight="1" x14ac:dyDescent="0.2">
      <c r="A176" s="17"/>
      <c r="B176" s="34"/>
      <c r="C176" s="34"/>
      <c r="D176" s="9"/>
      <c r="E176" s="10"/>
      <c r="F176" s="9"/>
      <c r="G176" s="11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5.75" customHeight="1" x14ac:dyDescent="0.2">
      <c r="A177" s="17"/>
      <c r="B177" s="34"/>
      <c r="C177" s="34"/>
      <c r="D177" s="9"/>
      <c r="E177" s="10"/>
      <c r="F177" s="9"/>
      <c r="G177" s="11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5.75" customHeight="1" x14ac:dyDescent="0.2">
      <c r="A178" s="17"/>
      <c r="B178" s="34"/>
      <c r="C178" s="34"/>
      <c r="D178" s="9"/>
      <c r="E178" s="10"/>
      <c r="F178" s="9"/>
      <c r="G178" s="11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5.75" customHeight="1" x14ac:dyDescent="0.2">
      <c r="A179" s="17"/>
      <c r="B179" s="34"/>
      <c r="C179" s="34"/>
      <c r="D179" s="9"/>
      <c r="E179" s="10"/>
      <c r="F179" s="9"/>
      <c r="G179" s="11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5.75" customHeight="1" x14ac:dyDescent="0.2">
      <c r="A180" s="17"/>
      <c r="B180" s="34"/>
      <c r="C180" s="34"/>
      <c r="D180" s="9"/>
      <c r="E180" s="10"/>
      <c r="F180" s="9"/>
      <c r="G180" s="11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5.75" customHeight="1" x14ac:dyDescent="0.2">
      <c r="A181" s="17"/>
      <c r="B181" s="34"/>
      <c r="C181" s="34"/>
      <c r="D181" s="9"/>
      <c r="E181" s="10"/>
      <c r="F181" s="9"/>
      <c r="G181" s="11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5.75" customHeight="1" x14ac:dyDescent="0.2">
      <c r="A182" s="17"/>
      <c r="B182" s="34"/>
      <c r="C182" s="34"/>
      <c r="D182" s="9"/>
      <c r="E182" s="10"/>
      <c r="F182" s="9"/>
      <c r="G182" s="11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5.75" customHeight="1" x14ac:dyDescent="0.2">
      <c r="A183" s="17"/>
      <c r="B183" s="34"/>
      <c r="C183" s="34"/>
      <c r="D183" s="9"/>
      <c r="E183" s="10"/>
      <c r="F183" s="9"/>
      <c r="G183" s="11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5.75" customHeight="1" x14ac:dyDescent="0.2">
      <c r="A184" s="17"/>
      <c r="B184" s="34"/>
      <c r="C184" s="34"/>
      <c r="D184" s="9"/>
      <c r="E184" s="10"/>
      <c r="F184" s="9"/>
      <c r="G184" s="11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5.75" customHeight="1" x14ac:dyDescent="0.2">
      <c r="A185" s="17"/>
      <c r="B185" s="34"/>
      <c r="C185" s="34"/>
      <c r="D185" s="9"/>
      <c r="E185" s="10"/>
      <c r="F185" s="9"/>
      <c r="G185" s="11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5.75" customHeight="1" x14ac:dyDescent="0.2">
      <c r="A186" s="17"/>
      <c r="B186" s="34"/>
      <c r="C186" s="34"/>
      <c r="D186" s="9"/>
      <c r="E186" s="10"/>
      <c r="F186" s="9"/>
      <c r="G186" s="11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5.75" customHeight="1" x14ac:dyDescent="0.2">
      <c r="A187" s="17"/>
      <c r="B187" s="34"/>
      <c r="C187" s="34"/>
      <c r="D187" s="9"/>
      <c r="E187" s="10"/>
      <c r="F187" s="9"/>
      <c r="G187" s="11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5.75" customHeight="1" x14ac:dyDescent="0.2">
      <c r="A188" s="17"/>
      <c r="B188" s="34"/>
      <c r="C188" s="34"/>
      <c r="D188" s="9"/>
      <c r="E188" s="10"/>
      <c r="F188" s="9"/>
      <c r="G188" s="11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5.75" customHeight="1" x14ac:dyDescent="0.2">
      <c r="A189" s="17"/>
      <c r="B189" s="34"/>
      <c r="C189" s="34"/>
      <c r="D189" s="9"/>
      <c r="E189" s="10"/>
      <c r="F189" s="9"/>
      <c r="G189" s="11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5.75" customHeight="1" x14ac:dyDescent="0.2">
      <c r="A190" s="17"/>
      <c r="B190" s="34"/>
      <c r="C190" s="34"/>
      <c r="D190" s="9"/>
      <c r="E190" s="10"/>
      <c r="F190" s="9"/>
      <c r="G190" s="11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5.75" customHeight="1" x14ac:dyDescent="0.2">
      <c r="A191" s="17"/>
      <c r="B191" s="34"/>
      <c r="C191" s="34"/>
      <c r="D191" s="9"/>
      <c r="E191" s="10"/>
      <c r="F191" s="9"/>
      <c r="G191" s="11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5.75" customHeight="1" x14ac:dyDescent="0.2">
      <c r="A192" s="17"/>
      <c r="B192" s="34"/>
      <c r="C192" s="34"/>
      <c r="D192" s="9"/>
      <c r="E192" s="10"/>
      <c r="F192" s="9"/>
      <c r="G192" s="11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5.75" customHeight="1" x14ac:dyDescent="0.2">
      <c r="A193" s="17"/>
      <c r="B193" s="34"/>
      <c r="C193" s="34"/>
      <c r="D193" s="9"/>
      <c r="E193" s="10"/>
      <c r="F193" s="9"/>
      <c r="G193" s="11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5.75" customHeight="1" x14ac:dyDescent="0.2">
      <c r="A194" s="17"/>
      <c r="B194" s="34"/>
      <c r="C194" s="34"/>
      <c r="D194" s="9"/>
      <c r="E194" s="10"/>
      <c r="F194" s="9"/>
      <c r="G194" s="11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5.75" customHeight="1" x14ac:dyDescent="0.2">
      <c r="A195" s="17"/>
      <c r="B195" s="34"/>
      <c r="C195" s="34"/>
      <c r="D195" s="9"/>
      <c r="E195" s="10"/>
      <c r="F195" s="9"/>
      <c r="G195" s="11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5.75" customHeight="1" x14ac:dyDescent="0.2">
      <c r="A196" s="17"/>
      <c r="B196" s="34"/>
      <c r="C196" s="34"/>
      <c r="D196" s="9"/>
      <c r="E196" s="10"/>
      <c r="F196" s="9"/>
      <c r="G196" s="11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5.75" customHeight="1" x14ac:dyDescent="0.2">
      <c r="A197" s="17"/>
      <c r="B197" s="34"/>
      <c r="C197" s="34"/>
      <c r="D197" s="9"/>
      <c r="E197" s="10"/>
      <c r="F197" s="9"/>
      <c r="G197" s="11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5.75" customHeight="1" x14ac:dyDescent="0.2">
      <c r="A198" s="17"/>
      <c r="B198" s="34"/>
      <c r="C198" s="34"/>
      <c r="D198" s="9"/>
      <c r="E198" s="10"/>
      <c r="F198" s="9"/>
      <c r="G198" s="11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5.75" customHeight="1" x14ac:dyDescent="0.2">
      <c r="A199" s="17"/>
      <c r="B199" s="34"/>
      <c r="C199" s="34"/>
      <c r="D199" s="9"/>
      <c r="E199" s="10"/>
      <c r="F199" s="9"/>
      <c r="G199" s="11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5.75" customHeight="1" x14ac:dyDescent="0.2">
      <c r="A200" s="17"/>
      <c r="B200" s="34"/>
      <c r="C200" s="34"/>
      <c r="D200" s="9"/>
      <c r="E200" s="10"/>
      <c r="F200" s="9"/>
      <c r="G200" s="11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5.75" customHeight="1" x14ac:dyDescent="0.2">
      <c r="A201" s="17"/>
      <c r="B201" s="34"/>
      <c r="C201" s="34"/>
      <c r="D201" s="9"/>
      <c r="E201" s="10"/>
      <c r="F201" s="9"/>
      <c r="G201" s="11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5.75" customHeight="1" x14ac:dyDescent="0.2">
      <c r="A202" s="17"/>
      <c r="B202" s="34"/>
      <c r="C202" s="34"/>
      <c r="D202" s="9"/>
      <c r="E202" s="10"/>
      <c r="F202" s="9"/>
      <c r="G202" s="11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5.75" customHeight="1" x14ac:dyDescent="0.2">
      <c r="A203" s="17"/>
      <c r="B203" s="34"/>
      <c r="C203" s="34"/>
      <c r="D203" s="9"/>
      <c r="E203" s="10"/>
      <c r="F203" s="9"/>
      <c r="G203" s="11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5.75" customHeight="1" x14ac:dyDescent="0.2">
      <c r="A204" s="17"/>
      <c r="B204" s="34"/>
      <c r="C204" s="34"/>
      <c r="D204" s="9"/>
      <c r="E204" s="10"/>
      <c r="F204" s="9"/>
      <c r="G204" s="11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5.75" customHeight="1" x14ac:dyDescent="0.2">
      <c r="A205" s="17"/>
      <c r="B205" s="34"/>
      <c r="C205" s="34"/>
      <c r="D205" s="9"/>
      <c r="E205" s="10"/>
      <c r="F205" s="9"/>
      <c r="G205" s="11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5.75" customHeight="1" x14ac:dyDescent="0.2">
      <c r="A206" s="17"/>
      <c r="B206" s="34"/>
      <c r="C206" s="34"/>
      <c r="D206" s="9"/>
      <c r="E206" s="10"/>
      <c r="F206" s="9"/>
      <c r="G206" s="11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5.75" customHeight="1" x14ac:dyDescent="0.2">
      <c r="A207" s="17"/>
      <c r="B207" s="34"/>
      <c r="C207" s="34"/>
      <c r="D207" s="9"/>
      <c r="E207" s="10"/>
      <c r="F207" s="9"/>
      <c r="G207" s="11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5.75" customHeight="1" x14ac:dyDescent="0.2">
      <c r="A208" s="17"/>
      <c r="B208" s="34"/>
      <c r="C208" s="34"/>
      <c r="D208" s="9"/>
      <c r="E208" s="10"/>
      <c r="F208" s="9"/>
      <c r="G208" s="11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5.75" customHeight="1" x14ac:dyDescent="0.2">
      <c r="A209" s="17"/>
      <c r="B209" s="34"/>
      <c r="C209" s="34"/>
      <c r="D209" s="9"/>
      <c r="E209" s="10"/>
      <c r="F209" s="9"/>
      <c r="G209" s="11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5.75" customHeight="1" x14ac:dyDescent="0.2">
      <c r="A210" s="17"/>
      <c r="B210" s="34"/>
      <c r="C210" s="34"/>
      <c r="D210" s="9"/>
      <c r="E210" s="10"/>
      <c r="F210" s="9"/>
      <c r="G210" s="11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5.75" customHeight="1" x14ac:dyDescent="0.2">
      <c r="A211" s="17"/>
      <c r="B211" s="34"/>
      <c r="C211" s="34"/>
      <c r="D211" s="9"/>
      <c r="E211" s="10"/>
      <c r="F211" s="9"/>
      <c r="G211" s="11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5.75" customHeight="1" x14ac:dyDescent="0.2">
      <c r="A212" s="17"/>
      <c r="B212" s="34"/>
      <c r="C212" s="34"/>
      <c r="D212" s="9"/>
      <c r="E212" s="10"/>
      <c r="F212" s="9"/>
      <c r="G212" s="11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5.75" customHeight="1" x14ac:dyDescent="0.2">
      <c r="A213" s="17"/>
      <c r="B213" s="34"/>
      <c r="C213" s="34"/>
      <c r="D213" s="9"/>
      <c r="E213" s="10"/>
      <c r="F213" s="9"/>
      <c r="G213" s="11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5.75" customHeight="1" x14ac:dyDescent="0.2">
      <c r="A214" s="17"/>
      <c r="B214" s="34"/>
      <c r="C214" s="34"/>
      <c r="D214" s="9"/>
      <c r="E214" s="10"/>
      <c r="F214" s="9"/>
      <c r="G214" s="11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5.75" customHeight="1" x14ac:dyDescent="0.2">
      <c r="A215" s="17"/>
      <c r="B215" s="34"/>
      <c r="C215" s="34"/>
      <c r="D215" s="9"/>
      <c r="E215" s="10"/>
      <c r="F215" s="9"/>
      <c r="G215" s="11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5.75" customHeight="1" x14ac:dyDescent="0.2">
      <c r="A216" s="17"/>
      <c r="B216" s="34"/>
      <c r="C216" s="34"/>
      <c r="D216" s="9"/>
      <c r="E216" s="10"/>
      <c r="F216" s="9"/>
      <c r="G216" s="11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5.75" customHeight="1" x14ac:dyDescent="0.2">
      <c r="A217" s="17"/>
      <c r="B217" s="34"/>
      <c r="C217" s="34"/>
      <c r="D217" s="9"/>
      <c r="E217" s="10"/>
      <c r="F217" s="9"/>
      <c r="G217" s="11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5.75" customHeight="1" x14ac:dyDescent="0.2">
      <c r="A218" s="17"/>
      <c r="B218" s="34"/>
      <c r="C218" s="34"/>
      <c r="D218" s="9"/>
      <c r="E218" s="10"/>
      <c r="F218" s="9"/>
      <c r="G218" s="11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5.75" customHeight="1" x14ac:dyDescent="0.2">
      <c r="A219" s="17"/>
      <c r="B219" s="34"/>
      <c r="C219" s="34"/>
      <c r="D219" s="9"/>
      <c r="E219" s="10"/>
      <c r="F219" s="9"/>
      <c r="G219" s="11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5.75" customHeight="1" x14ac:dyDescent="0.2">
      <c r="A220" s="17"/>
      <c r="B220" s="34"/>
      <c r="C220" s="34"/>
      <c r="D220" s="9"/>
      <c r="E220" s="10"/>
      <c r="F220" s="9"/>
      <c r="G220" s="11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5.75" customHeight="1" x14ac:dyDescent="0.2">
      <c r="A221" s="17"/>
      <c r="B221" s="34"/>
      <c r="C221" s="34"/>
      <c r="D221" s="9"/>
      <c r="E221" s="10"/>
      <c r="F221" s="9"/>
      <c r="G221" s="11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5.75" customHeight="1" x14ac:dyDescent="0.2">
      <c r="A222" s="17"/>
      <c r="B222" s="34"/>
      <c r="C222" s="34"/>
      <c r="D222" s="9"/>
      <c r="E222" s="10"/>
      <c r="F222" s="9"/>
      <c r="G222" s="11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5.75" customHeight="1" x14ac:dyDescent="0.2">
      <c r="A223" s="17"/>
      <c r="B223" s="34"/>
      <c r="C223" s="34"/>
      <c r="D223" s="9"/>
      <c r="E223" s="10"/>
      <c r="F223" s="9"/>
      <c r="G223" s="11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5.75" customHeight="1" x14ac:dyDescent="0.2">
      <c r="A224" s="17"/>
      <c r="B224" s="34"/>
      <c r="C224" s="34"/>
      <c r="D224" s="9"/>
      <c r="E224" s="10"/>
      <c r="F224" s="9"/>
      <c r="G224" s="11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5.75" customHeight="1" x14ac:dyDescent="0.2">
      <c r="A225" s="17"/>
      <c r="B225" s="34"/>
      <c r="C225" s="34"/>
      <c r="D225" s="9"/>
      <c r="E225" s="10"/>
      <c r="F225" s="9"/>
      <c r="G225" s="11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5.75" customHeight="1" x14ac:dyDescent="0.2">
      <c r="A226" s="17"/>
      <c r="B226" s="34"/>
      <c r="C226" s="34"/>
      <c r="D226" s="9"/>
      <c r="E226" s="10"/>
      <c r="F226" s="9"/>
      <c r="G226" s="11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5.75" customHeight="1" x14ac:dyDescent="0.2">
      <c r="A227" s="17"/>
      <c r="B227" s="34"/>
      <c r="C227" s="34"/>
      <c r="D227" s="9"/>
      <c r="E227" s="10"/>
      <c r="F227" s="9"/>
      <c r="G227" s="11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5.75" customHeight="1" x14ac:dyDescent="0.2">
      <c r="A228" s="17"/>
      <c r="B228" s="34"/>
      <c r="C228" s="34"/>
      <c r="D228" s="9"/>
      <c r="E228" s="10"/>
      <c r="F228" s="9"/>
      <c r="G228" s="11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5.75" customHeight="1" x14ac:dyDescent="0.2">
      <c r="A229" s="17"/>
      <c r="B229" s="34"/>
      <c r="C229" s="34"/>
      <c r="D229" s="9"/>
      <c r="E229" s="10"/>
      <c r="F229" s="9"/>
      <c r="G229" s="11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5.75" customHeight="1" x14ac:dyDescent="0.2">
      <c r="A230" s="17"/>
      <c r="B230" s="34"/>
      <c r="C230" s="34"/>
      <c r="D230" s="9"/>
      <c r="E230" s="10"/>
      <c r="F230" s="9"/>
      <c r="G230" s="11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5.75" customHeight="1" x14ac:dyDescent="0.2">
      <c r="A231" s="17"/>
      <c r="B231" s="34"/>
      <c r="C231" s="34"/>
      <c r="D231" s="9"/>
      <c r="E231" s="10"/>
      <c r="F231" s="9"/>
      <c r="G231" s="11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5.75" customHeight="1" x14ac:dyDescent="0.2">
      <c r="A232" s="17"/>
      <c r="B232" s="34"/>
      <c r="C232" s="34"/>
      <c r="D232" s="9"/>
      <c r="E232" s="10"/>
      <c r="F232" s="9"/>
      <c r="G232" s="11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5.75" customHeight="1" x14ac:dyDescent="0.2">
      <c r="A233" s="17"/>
      <c r="B233" s="34"/>
      <c r="C233" s="34"/>
      <c r="D233" s="9"/>
      <c r="E233" s="10"/>
      <c r="F233" s="9"/>
      <c r="G233" s="11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5.75" customHeight="1" x14ac:dyDescent="0.2">
      <c r="A234" s="17"/>
      <c r="B234" s="34"/>
      <c r="C234" s="34"/>
      <c r="D234" s="9"/>
      <c r="E234" s="10"/>
      <c r="F234" s="9"/>
      <c r="G234" s="11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5.75" customHeight="1" x14ac:dyDescent="0.2">
      <c r="A235" s="17"/>
      <c r="B235" s="34"/>
      <c r="C235" s="34"/>
      <c r="D235" s="9"/>
      <c r="E235" s="10"/>
      <c r="F235" s="9"/>
      <c r="G235" s="11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5.75" customHeight="1" x14ac:dyDescent="0.2">
      <c r="A236" s="17"/>
      <c r="B236" s="34"/>
      <c r="C236" s="34"/>
      <c r="D236" s="9"/>
      <c r="E236" s="10"/>
      <c r="F236" s="9"/>
      <c r="G236" s="11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5.75" customHeight="1" x14ac:dyDescent="0.2">
      <c r="A237" s="17"/>
      <c r="B237" s="34"/>
      <c r="C237" s="34"/>
      <c r="D237" s="9"/>
      <c r="E237" s="10"/>
      <c r="F237" s="9"/>
      <c r="G237" s="11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5.75" customHeight="1" x14ac:dyDescent="0.2">
      <c r="A238" s="17"/>
      <c r="B238" s="34"/>
      <c r="C238" s="34"/>
      <c r="D238" s="9"/>
      <c r="E238" s="10"/>
      <c r="F238" s="9"/>
      <c r="G238" s="11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5.75" customHeight="1" x14ac:dyDescent="0.2">
      <c r="A239" s="17"/>
      <c r="B239" s="34"/>
      <c r="C239" s="34"/>
      <c r="D239" s="9"/>
      <c r="E239" s="10"/>
      <c r="F239" s="9"/>
      <c r="G239" s="11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5.75" customHeight="1" x14ac:dyDescent="0.2">
      <c r="A240" s="17"/>
      <c r="B240" s="34"/>
      <c r="C240" s="34"/>
      <c r="D240" s="9"/>
      <c r="E240" s="10"/>
      <c r="F240" s="9"/>
      <c r="G240" s="11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5.75" customHeight="1" x14ac:dyDescent="0.2">
      <c r="A241" s="17"/>
      <c r="B241" s="34"/>
      <c r="C241" s="34"/>
      <c r="D241" s="9"/>
      <c r="E241" s="10"/>
      <c r="F241" s="9"/>
      <c r="G241" s="11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5.75" customHeight="1" x14ac:dyDescent="0.2">
      <c r="A242" s="17"/>
      <c r="B242" s="34"/>
      <c r="C242" s="34"/>
      <c r="D242" s="9"/>
      <c r="E242" s="10"/>
      <c r="F242" s="9"/>
      <c r="G242" s="11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5.75" customHeight="1" x14ac:dyDescent="0.2">
      <c r="A243" s="17"/>
      <c r="B243" s="34"/>
      <c r="C243" s="34"/>
      <c r="D243" s="9"/>
      <c r="E243" s="10"/>
      <c r="F243" s="9"/>
      <c r="G243" s="11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5.75" customHeight="1" x14ac:dyDescent="0.2">
      <c r="A244" s="17"/>
      <c r="B244" s="34"/>
      <c r="C244" s="34"/>
      <c r="D244" s="9"/>
      <c r="E244" s="10"/>
      <c r="F244" s="9"/>
      <c r="G244" s="11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5.75" customHeight="1" x14ac:dyDescent="0.2">
      <c r="A245" s="17"/>
      <c r="B245" s="34"/>
      <c r="C245" s="34"/>
      <c r="D245" s="9"/>
      <c r="E245" s="10"/>
      <c r="F245" s="9"/>
      <c r="G245" s="11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5.75" customHeight="1" x14ac:dyDescent="0.2">
      <c r="A246" s="17"/>
      <c r="B246" s="34"/>
      <c r="C246" s="34"/>
      <c r="D246" s="9"/>
      <c r="E246" s="10"/>
      <c r="F246" s="9"/>
      <c r="G246" s="11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5.75" customHeight="1" x14ac:dyDescent="0.2">
      <c r="A247" s="17"/>
      <c r="B247" s="34"/>
      <c r="C247" s="34"/>
      <c r="D247" s="9"/>
      <c r="E247" s="10"/>
      <c r="F247" s="9"/>
      <c r="G247" s="11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5.75" customHeight="1" x14ac:dyDescent="0.2">
      <c r="A248" s="17"/>
      <c r="B248" s="34"/>
      <c r="C248" s="34"/>
      <c r="D248" s="9"/>
      <c r="E248" s="10"/>
      <c r="F248" s="9"/>
      <c r="G248" s="11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5.75" customHeight="1" x14ac:dyDescent="0.2">
      <c r="A249" s="17"/>
      <c r="B249" s="34"/>
      <c r="C249" s="34"/>
      <c r="D249" s="9"/>
      <c r="E249" s="10"/>
      <c r="F249" s="9"/>
      <c r="G249" s="11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5.75" customHeight="1" x14ac:dyDescent="0.2"/>
    <row r="251" spans="1:24" ht="15.75" customHeight="1" x14ac:dyDescent="0.2"/>
    <row r="252" spans="1:24" ht="15.75" customHeight="1" x14ac:dyDescent="0.2"/>
    <row r="253" spans="1:24" ht="15.75" customHeight="1" x14ac:dyDescent="0.2"/>
    <row r="254" spans="1:24" ht="15.75" customHeight="1" x14ac:dyDescent="0.2"/>
    <row r="255" spans="1:24" ht="15.75" customHeight="1" x14ac:dyDescent="0.2"/>
    <row r="256" spans="1:24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4.5" defaultRowHeight="15" customHeight="1" x14ac:dyDescent="0.2"/>
  <cols>
    <col min="1" max="1" width="10" customWidth="1"/>
    <col min="2" max="2" width="60" customWidth="1"/>
    <col min="3" max="3" width="30" customWidth="1"/>
    <col min="4" max="4" width="20" customWidth="1"/>
    <col min="5" max="26" width="8.832031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NCAP Study 2 Work Plan</vt:lpstr>
      <vt:lpstr>Comments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Jennifer Bryce</cp:lastModifiedBy>
  <dcterms:created xsi:type="dcterms:W3CDTF">2022-04-29T18:08:29Z</dcterms:created>
  <dcterms:modified xsi:type="dcterms:W3CDTF">2022-04-29T18:11:16Z</dcterms:modified>
</cp:coreProperties>
</file>